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764" activeTab="0"/>
  </bookViews>
  <sheets>
    <sheet name="BestellmengenUnabhängig ABSOLUT" sheetId="1" r:id="rId1"/>
    <sheet name="BestellmengenAbhängig WENN" sheetId="2" r:id="rId2"/>
    <sheet name="ÜbungSkater_Aufgabe" sheetId="3" r:id="rId3"/>
    <sheet name="ÜbungSkater_Lös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+</author>
  </authors>
  <commentList>
    <comment ref="B18" authorId="0">
      <text>
        <r>
          <rPr>
            <b/>
            <u val="single"/>
            <sz val="8"/>
            <rFont val="Tahoma"/>
            <family val="2"/>
          </rPr>
          <t xml:space="preserve">Lagerkosten
</t>
        </r>
        <r>
          <rPr>
            <sz val="8"/>
            <rFont val="Tahoma"/>
            <family val="2"/>
          </rPr>
          <t xml:space="preserve">für Lagerist, Gabelstapler, Lagerverwaltung, Wasser, Strom, etc.
</t>
        </r>
        <r>
          <rPr>
            <b/>
            <u val="single"/>
            <sz val="8"/>
            <rFont val="Tahoma"/>
            <family val="2"/>
          </rPr>
          <t>Verwaltung</t>
        </r>
        <r>
          <rPr>
            <sz val="8"/>
            <rFont val="Tahoma"/>
            <family val="2"/>
          </rPr>
          <t xml:space="preserve">
Werbung, Angebotsanfragen, etc.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 xml:space="preserve">Absoluter Bezug
</t>
        </r>
        <r>
          <rPr>
            <sz val="8"/>
            <rFont val="Tahoma"/>
            <family val="2"/>
          </rPr>
          <t xml:space="preserve">zum Kopieren der Funktionen
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$</t>
        </r>
        <r>
          <rPr>
            <sz val="8"/>
            <rFont val="Tahoma"/>
            <family val="2"/>
          </rPr>
          <t>-Zeichen vor Spalte
=D11*</t>
        </r>
        <r>
          <rPr>
            <b/>
            <sz val="10"/>
            <rFont val="Tahoma"/>
            <family val="2"/>
          </rPr>
          <t>$</t>
        </r>
        <r>
          <rPr>
            <sz val="8"/>
            <rFont val="Tahoma"/>
            <family val="2"/>
          </rPr>
          <t>C12/100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u val="single"/>
            <sz val="8"/>
            <rFont val="Tahoma"/>
            <family val="2"/>
          </rPr>
          <t>Einstandspreis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Einstandspreis = </t>
        </r>
        <r>
          <rPr>
            <b/>
            <sz val="8"/>
            <rFont val="Tahoma"/>
            <family val="2"/>
          </rPr>
          <t>Überweisungsbetrag</t>
        </r>
        <r>
          <rPr>
            <sz val="8"/>
            <rFont val="Tahoma"/>
            <family val="2"/>
          </rPr>
          <t xml:space="preserve"> an den Großhändler</t>
        </r>
      </text>
    </comment>
    <comment ref="B25" authorId="0">
      <text>
        <r>
          <rPr>
            <b/>
            <u val="single"/>
            <sz val="8"/>
            <rFont val="Tahoma"/>
            <family val="2"/>
          </rPr>
          <t>Listenverkaufspreis</t>
        </r>
        <r>
          <rPr>
            <b/>
            <sz val="8"/>
            <rFont val="Tahoma"/>
            <family val="0"/>
          </rPr>
          <t xml:space="preserve">
= "Unverbindliche Preisempfehlung" </t>
        </r>
        <r>
          <rPr>
            <sz val="8"/>
            <rFont val="Tahoma"/>
            <family val="2"/>
          </rPr>
          <t>des Einzelhändlers</t>
        </r>
      </text>
    </comment>
  </commentList>
</comments>
</file>

<file path=xl/comments2.xml><?xml version="1.0" encoding="utf-8"?>
<comments xmlns="http://schemas.openxmlformats.org/spreadsheetml/2006/main">
  <authors>
    <author>+</author>
    <author>IT1Lehrer</author>
  </authors>
  <commentList>
    <comment ref="D10" authorId="0">
      <text>
        <r>
          <rPr>
            <b/>
            <sz val="10"/>
            <rFont val="Tahoma"/>
            <family val="2"/>
          </rPr>
          <t>WENN-Funktion
mit relativem Bezug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Wenn;Dann;Sonst
</t>
        </r>
        <r>
          <rPr>
            <b/>
            <sz val="10"/>
            <rFont val="Tahoma"/>
            <family val="2"/>
          </rPr>
          <t xml:space="preserve">=WENN(C8&lt;10;0;20)
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10"/>
            <rFont val="Tahoma"/>
            <family val="2"/>
          </rPr>
          <t>Absoluter ($) und Relativer Bezug</t>
        </r>
        <r>
          <rPr>
            <sz val="10"/>
            <rFont val="Tahoma"/>
            <family val="2"/>
          </rPr>
          <t xml:space="preserve">
=$D15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IT1Lehrer</author>
  </authors>
  <commentList>
    <comment ref="D12" authorId="0">
      <text>
        <r>
          <rPr>
            <b/>
            <sz val="8"/>
            <rFont val="Tahoma"/>
            <family val="0"/>
          </rPr>
          <t xml:space="preserve">Bestellmengen unabhängig:
</t>
        </r>
        <r>
          <rPr>
            <sz val="8"/>
            <rFont val="Tahoma"/>
            <family val="2"/>
          </rPr>
          <t xml:space="preserve">Für alle Produkte gelten die gleichen Rabattmengen. 
Absoluter Bezug bei Spalte und Zeile: 
=D11*$C$12/100
</t>
        </r>
      </text>
    </comment>
  </commentList>
</comments>
</file>

<file path=xl/sharedStrings.xml><?xml version="1.0" encoding="utf-8"?>
<sst xmlns="http://schemas.openxmlformats.org/spreadsheetml/2006/main" count="137" uniqueCount="47">
  <si>
    <t>Listeneinkaufspreis</t>
  </si>
  <si>
    <t>Liefererrabatt</t>
  </si>
  <si>
    <t>Zieleinkaufspreis</t>
  </si>
  <si>
    <t>Liefererskonto</t>
  </si>
  <si>
    <t>Bareinkaufspreis</t>
  </si>
  <si>
    <t>Bezugskosten</t>
  </si>
  <si>
    <t>Einstandspreis</t>
  </si>
  <si>
    <t>Gemeinkosten</t>
  </si>
  <si>
    <t>Selbstkostenpreis</t>
  </si>
  <si>
    <t>-</t>
  </si>
  <si>
    <t>+</t>
  </si>
  <si>
    <t>Gewinn</t>
  </si>
  <si>
    <t>Barverkaufspreis</t>
  </si>
  <si>
    <t>Kundenskonto</t>
  </si>
  <si>
    <t>Zielverkaufspreis</t>
  </si>
  <si>
    <t>Kundenrabatt</t>
  </si>
  <si>
    <t>Listenverkaufspreis</t>
  </si>
  <si>
    <t>%</t>
  </si>
  <si>
    <t>Mobiltelefon</t>
  </si>
  <si>
    <t>Touch Fox 3 G</t>
  </si>
  <si>
    <t>Ladekabel</t>
  </si>
  <si>
    <t>USB-Loader</t>
  </si>
  <si>
    <t>Headset</t>
  </si>
  <si>
    <t>ExtremSound</t>
  </si>
  <si>
    <t>Porto</t>
  </si>
  <si>
    <t>Bestellmengenunabhängig</t>
  </si>
  <si>
    <t>Bestellmengenabhängig (WENN-Funktion)</t>
  </si>
  <si>
    <r>
      <t xml:space="preserve">Kalkulationschema zum Verkauf </t>
    </r>
    <r>
      <rPr>
        <sz val="12"/>
        <color indexed="9"/>
        <rFont val="Arial"/>
        <family val="2"/>
      </rPr>
      <t>von Fertigerzeugnissen und Handelswaren</t>
    </r>
  </si>
  <si>
    <r>
      <t>Kalkulationschema zum Verkauf</t>
    </r>
    <r>
      <rPr>
        <sz val="14"/>
        <color indexed="9"/>
        <rFont val="Arial"/>
        <family val="2"/>
      </rPr>
      <t xml:space="preserve"> </t>
    </r>
    <r>
      <rPr>
        <sz val="12"/>
        <color indexed="9"/>
        <rFont val="Arial"/>
        <family val="2"/>
      </rPr>
      <t>von Fertigerzeugnissen und Handelswaren</t>
    </r>
  </si>
  <si>
    <t>Menge</t>
  </si>
  <si>
    <r>
      <t>Liefererrabatt</t>
    </r>
    <r>
      <rPr>
        <sz val="10"/>
        <rFont val="Arial"/>
        <family val="2"/>
      </rPr>
      <t xml:space="preserve"> bis 9 = 0 %, ab 10 = 20 % </t>
    </r>
    <r>
      <rPr>
        <u val="single"/>
        <sz val="10"/>
        <rFont val="Arial"/>
        <family val="2"/>
      </rPr>
      <t>Kundenrabatt</t>
    </r>
    <r>
      <rPr>
        <sz val="10"/>
        <rFont val="Arial"/>
        <family val="2"/>
      </rPr>
      <t xml:space="preserve"> bis 5 = 0 % ab 6 = 10 %</t>
    </r>
  </si>
  <si>
    <r>
      <t>Situation: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 arbeitest in einem Mobilfunkshop und bist für die Kalkulation der Verkaufspreise zuständig. Der reguläre Listeneinkaufspreis für das </t>
    </r>
    <r>
      <rPr>
        <b/>
        <sz val="10"/>
        <rFont val="Arial"/>
        <family val="2"/>
      </rPr>
      <t xml:space="preserve">Mobiltelefon entspricht 156,00 € + 6,00 € </t>
    </r>
    <r>
      <rPr>
        <sz val="10"/>
        <rFont val="Arial"/>
        <family val="2"/>
      </rPr>
      <t xml:space="preserve">Porto, für das </t>
    </r>
    <r>
      <rPr>
        <b/>
        <sz val="10"/>
        <rFont val="Arial"/>
        <family val="2"/>
      </rPr>
      <t>Ladekabel 14,00 € + 3,50 € Porto</t>
    </r>
    <r>
      <rPr>
        <sz val="10"/>
        <rFont val="Arial"/>
        <family val="2"/>
      </rPr>
      <t xml:space="preserve"> und für das </t>
    </r>
    <r>
      <rPr>
        <b/>
        <sz val="10"/>
        <rFont val="Arial"/>
        <family val="2"/>
      </rPr>
      <t>Headset 2,80 € + 3,50 € Porto.</t>
    </r>
    <r>
      <rPr>
        <sz val="10"/>
        <rFont val="Arial"/>
        <family val="2"/>
      </rPr>
      <t xml:space="preserve"> </t>
    </r>
  </si>
  <si>
    <r>
      <t>Aufgabe:</t>
    </r>
    <r>
      <rPr>
        <sz val="10"/>
        <rFont val="Arial"/>
        <family val="2"/>
      </rPr>
      <t xml:space="preserve"> Kalkuliere den Verkaufspreis für das Skateboard, Skatershirt und die Knieschützer. Arbeite mit </t>
    </r>
    <r>
      <rPr>
        <b/>
        <sz val="10"/>
        <rFont val="Arial"/>
        <family val="2"/>
      </rPr>
      <t>absoluten Bezügen</t>
    </r>
    <r>
      <rPr>
        <sz val="10"/>
        <rFont val="Arial"/>
        <family val="2"/>
      </rPr>
      <t>, damit jederzeit schnell beliebig viele Produkte hinzugefügt werden können.</t>
    </r>
  </si>
  <si>
    <t>Skateboard</t>
  </si>
  <si>
    <t>Skatershirt</t>
  </si>
  <si>
    <t>Knieschützer</t>
  </si>
  <si>
    <r>
      <t>Aufgabe:</t>
    </r>
    <r>
      <rPr>
        <sz val="10"/>
        <rFont val="Arial"/>
        <family val="2"/>
      </rPr>
      <t xml:space="preserve"> Kalkuliere den Verkaufspreis für ein Mobiltelefon, Ladekabel und ein Headset. Arbeite mit </t>
    </r>
    <r>
      <rPr>
        <b/>
        <sz val="10"/>
        <rFont val="Arial"/>
        <family val="2"/>
      </rPr>
      <t>absoluten Bezügen</t>
    </r>
    <r>
      <rPr>
        <sz val="10"/>
        <rFont val="Arial"/>
        <family val="2"/>
      </rPr>
      <t>, damit jederzeit schnell beliebig viele Produkte hinzugefügt werden können.</t>
    </r>
  </si>
  <si>
    <r>
      <t>Skatershop-Aufgabe:</t>
    </r>
    <r>
      <rPr>
        <sz val="14"/>
        <color indexed="9"/>
        <rFont val="Comic Sans MS"/>
        <family val="4"/>
      </rPr>
      <t xml:space="preserve"> Bestellmengenunabhängig</t>
    </r>
  </si>
  <si>
    <r>
      <t>Skatershop-Lösung:</t>
    </r>
    <r>
      <rPr>
        <sz val="14"/>
        <color indexed="9"/>
        <rFont val="Comic Sans MS"/>
        <family val="4"/>
      </rPr>
      <t xml:space="preserve"> Bestellmengenunabhängig</t>
    </r>
  </si>
  <si>
    <r>
      <t xml:space="preserve">Übung </t>
    </r>
    <r>
      <rPr>
        <sz val="12"/>
        <color indexed="9"/>
        <rFont val="Arial"/>
        <family val="2"/>
      </rPr>
      <t>zum Kalkulationschema für den Verkauf von Fertigerzeugnissen und Handelswaren</t>
    </r>
  </si>
  <si>
    <r>
      <t>Situation: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 arbeitest in einem Skatershop und bist für die Kalkulation der Verkaufspreise zuständig. Der reguläre Listeneinkaufspreis für das </t>
    </r>
    <r>
      <rPr>
        <b/>
        <sz val="10"/>
        <rFont val="Arial"/>
        <family val="2"/>
      </rPr>
      <t xml:space="preserve">ExtremFast-Skateboard entspricht 99,77 € + 6,00 € </t>
    </r>
    <r>
      <rPr>
        <sz val="10"/>
        <rFont val="Arial"/>
        <family val="2"/>
      </rPr>
      <t xml:space="preserve">Porto, für das </t>
    </r>
    <r>
      <rPr>
        <b/>
        <sz val="10"/>
        <rFont val="Arial"/>
        <family val="2"/>
      </rPr>
      <t>Skatershirt 24,00 € + 3,50 € Porto</t>
    </r>
    <r>
      <rPr>
        <sz val="10"/>
        <rFont val="Arial"/>
        <family val="2"/>
      </rPr>
      <t xml:space="preserve"> und für den </t>
    </r>
    <r>
      <rPr>
        <b/>
        <sz val="10"/>
        <rFont val="Arial"/>
        <family val="2"/>
      </rPr>
      <t>Knieschützer 12,80 € + 3,50 € Porto.</t>
    </r>
    <r>
      <rPr>
        <sz val="10"/>
        <rFont val="Arial"/>
        <family val="2"/>
      </rPr>
      <t xml:space="preserve"> Für alle Produkte gilt beim Ein- als auch beim Verkauf der gleiche Rabattsatz. Es gibt keine Rabattstufenregelung.</t>
    </r>
  </si>
  <si>
    <t>12 V USB-Loader</t>
  </si>
  <si>
    <t>% / €</t>
  </si>
  <si>
    <t>Car Handfree</t>
  </si>
  <si>
    <r>
      <t>Liefererrabatt</t>
    </r>
    <r>
      <rPr>
        <sz val="10"/>
        <rFont val="Arial"/>
        <family val="2"/>
      </rPr>
      <t xml:space="preserve"> bis 50 = 0 %, ab 51 = 10 % </t>
    </r>
    <r>
      <rPr>
        <u val="single"/>
        <sz val="10"/>
        <rFont val="Arial"/>
        <family val="2"/>
      </rPr>
      <t>Kundenrabatt</t>
    </r>
    <r>
      <rPr>
        <sz val="10"/>
        <rFont val="Arial"/>
        <family val="2"/>
      </rPr>
      <t xml:space="preserve"> bis 9 = 0 %, ab 10 = 5 %</t>
    </r>
  </si>
  <si>
    <r>
      <t>Liefererrabatt</t>
    </r>
    <r>
      <rPr>
        <sz val="10"/>
        <rFont val="Arial"/>
        <family val="2"/>
      </rPr>
      <t xml:space="preserve"> bis 20 = 0 %, ab 21 = 8 %</t>
    </r>
    <r>
      <rPr>
        <u val="single"/>
        <sz val="10"/>
        <rFont val="Arial"/>
        <family val="2"/>
      </rPr>
      <t xml:space="preserve"> Kundenrabatt </t>
    </r>
    <r>
      <rPr>
        <sz val="10"/>
        <rFont val="Arial"/>
        <family val="2"/>
      </rPr>
      <t>bis 4 = 0 %, ab 5 = 6 %</t>
    </r>
  </si>
  <si>
    <r>
      <t xml:space="preserve">Aufgabe: </t>
    </r>
    <r>
      <rPr>
        <sz val="10"/>
        <rFont val="Arial"/>
        <family val="2"/>
      </rPr>
      <t xml:space="preserve">Erstelle ein Mengenrabattstufen abhängiges Kalkulationsschema. Für kleine Bestellmengen wird kein Mengenrabatt gewährt. Ab einer Abnahmemenge von 10 Stück wird ein </t>
    </r>
    <r>
      <rPr>
        <b/>
        <sz val="10"/>
        <rFont val="Arial"/>
        <family val="2"/>
      </rPr>
      <t>Liefererrabatt</t>
    </r>
    <r>
      <rPr>
        <sz val="10"/>
        <rFont val="Arial"/>
        <family val="2"/>
      </rPr>
      <t xml:space="preserve"> von 20 % kalkuliert. Bei einer Abnahmemenge ab 6 Stück wird 10 % </t>
    </r>
    <r>
      <rPr>
        <b/>
        <sz val="10"/>
        <rFont val="Arial"/>
        <family val="2"/>
      </rPr>
      <t>Kundenrabatt</t>
    </r>
    <r>
      <rPr>
        <sz val="10"/>
        <rFont val="Arial"/>
        <family val="2"/>
      </rPr>
      <t xml:space="preserve"> gewährt. Das Porto für alle Produkte beträgt 6,00 €. Markiere deutlich die Eingabefelder. Programmiere die Zellen so, dass jederzeit schnell beliebig viele Produkte hinzugefügt werden können. </t>
    </r>
    <r>
      <rPr>
        <b/>
        <sz val="10"/>
        <rFont val="Arial"/>
        <family val="2"/>
      </rPr>
      <t>Zusatzübung:</t>
    </r>
    <r>
      <rPr>
        <sz val="10"/>
        <rFont val="Arial"/>
        <family val="2"/>
      </rPr>
      <t xml:space="preserve"> Lege eigene Rabattstufen für die Produkte Ladekabel und Headset an.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</si>
</sst>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\ &quot;€&quot;"/>
  </numFmts>
  <fonts count="5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8"/>
      <name val="Tahom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4"/>
      <color indexed="9"/>
      <name val="Comic Sans MS"/>
      <family val="4"/>
    </font>
    <font>
      <u val="single"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Comic Sans MS"/>
      <family val="4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2" fillId="33" borderId="10" xfId="0" applyNumberFormat="1" applyFont="1" applyFill="1" applyBorder="1" applyAlignment="1">
      <alignment/>
    </xf>
    <xf numFmtId="165" fontId="2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18" fillId="37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9" fillId="37" borderId="0" xfId="0" applyFont="1" applyFill="1" applyAlignment="1">
      <alignment/>
    </xf>
    <xf numFmtId="0" fontId="9" fillId="37" borderId="12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37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9" fillId="37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164" fontId="3" fillId="36" borderId="17" xfId="0" applyNumberFormat="1" applyFont="1" applyFill="1" applyBorder="1" applyAlignment="1">
      <alignment/>
    </xf>
    <xf numFmtId="164" fontId="9" fillId="37" borderId="18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33" borderId="0" xfId="0" applyNumberFormat="1" applyFont="1" applyFill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4" fontId="9" fillId="37" borderId="13" xfId="0" applyNumberFormat="1" applyFont="1" applyFill="1" applyBorder="1" applyAlignment="1">
      <alignment horizontal="right"/>
    </xf>
    <xf numFmtId="0" fontId="2" fillId="38" borderId="19" xfId="0" applyFont="1" applyFill="1" applyBorder="1" applyAlignment="1">
      <alignment horizontal="center" vertical="top"/>
    </xf>
    <xf numFmtId="0" fontId="2" fillId="38" borderId="20" xfId="0" applyFont="1" applyFill="1" applyBorder="1" applyAlignment="1">
      <alignment vertical="top"/>
    </xf>
    <xf numFmtId="0" fontId="14" fillId="38" borderId="21" xfId="0" applyFont="1" applyFill="1" applyBorder="1" applyAlignment="1">
      <alignment horizontal="left" vertical="top" wrapText="1"/>
    </xf>
    <xf numFmtId="0" fontId="2" fillId="38" borderId="17" xfId="0" applyFont="1" applyFill="1" applyBorder="1" applyAlignment="1">
      <alignment vertical="top"/>
    </xf>
    <xf numFmtId="0" fontId="2" fillId="38" borderId="21" xfId="0" applyFont="1" applyFill="1" applyBorder="1" applyAlignment="1">
      <alignment/>
    </xf>
    <xf numFmtId="0" fontId="2" fillId="38" borderId="17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165" fontId="2" fillId="38" borderId="24" xfId="0" applyNumberFormat="1" applyFont="1" applyFill="1" applyBorder="1" applyAlignment="1">
      <alignment horizontal="center"/>
    </xf>
    <xf numFmtId="164" fontId="2" fillId="38" borderId="25" xfId="0" applyNumberFormat="1" applyFont="1" applyFill="1" applyBorder="1" applyAlignment="1">
      <alignment horizontal="right"/>
    </xf>
    <xf numFmtId="0" fontId="2" fillId="38" borderId="26" xfId="0" applyFont="1" applyFill="1" applyBorder="1" applyAlignment="1">
      <alignment horizontal="center"/>
    </xf>
    <xf numFmtId="165" fontId="2" fillId="38" borderId="17" xfId="0" applyNumberFormat="1" applyFont="1" applyFill="1" applyBorder="1" applyAlignment="1">
      <alignment horizontal="center"/>
    </xf>
    <xf numFmtId="164" fontId="2" fillId="38" borderId="27" xfId="0" applyNumberFormat="1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165" fontId="2" fillId="38" borderId="11" xfId="0" applyNumberFormat="1" applyFont="1" applyFill="1" applyBorder="1" applyAlignment="1">
      <alignment horizontal="right"/>
    </xf>
    <xf numFmtId="164" fontId="2" fillId="38" borderId="22" xfId="0" applyNumberFormat="1" applyFont="1" applyFill="1" applyBorder="1" applyAlignment="1">
      <alignment horizontal="right"/>
    </xf>
    <xf numFmtId="0" fontId="2" fillId="38" borderId="28" xfId="0" applyFont="1" applyFill="1" applyBorder="1" applyAlignment="1">
      <alignment horizontal="center"/>
    </xf>
    <xf numFmtId="164" fontId="2" fillId="38" borderId="24" xfId="0" applyNumberFormat="1" applyFont="1" applyFill="1" applyBorder="1" applyAlignment="1">
      <alignment horizontal="right"/>
    </xf>
    <xf numFmtId="165" fontId="2" fillId="38" borderId="18" xfId="0" applyNumberFormat="1" applyFont="1" applyFill="1" applyBorder="1" applyAlignment="1">
      <alignment horizontal="right"/>
    </xf>
    <xf numFmtId="0" fontId="3" fillId="38" borderId="21" xfId="0" applyFont="1" applyFill="1" applyBorder="1" applyAlignment="1">
      <alignment horizontal="center"/>
    </xf>
    <xf numFmtId="165" fontId="3" fillId="38" borderId="17" xfId="0" applyNumberFormat="1" applyFont="1" applyFill="1" applyBorder="1" applyAlignment="1">
      <alignment horizontal="right"/>
    </xf>
    <xf numFmtId="164" fontId="3" fillId="38" borderId="27" xfId="0" applyNumberFormat="1" applyFont="1" applyFill="1" applyBorder="1" applyAlignment="1">
      <alignment horizontal="right"/>
    </xf>
    <xf numFmtId="0" fontId="2" fillId="38" borderId="23" xfId="0" applyFont="1" applyFill="1" applyBorder="1" applyAlignment="1">
      <alignment horizontal="center"/>
    </xf>
    <xf numFmtId="165" fontId="2" fillId="38" borderId="17" xfId="0" applyNumberFormat="1" applyFont="1" applyFill="1" applyBorder="1" applyAlignment="1">
      <alignment horizontal="right"/>
    </xf>
    <xf numFmtId="165" fontId="0" fillId="38" borderId="15" xfId="0" applyNumberFormat="1" applyFont="1" applyFill="1" applyBorder="1" applyAlignment="1">
      <alignment horizontal="center"/>
    </xf>
    <xf numFmtId="164" fontId="2" fillId="38" borderId="17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/>
    </xf>
    <xf numFmtId="164" fontId="2" fillId="38" borderId="27" xfId="0" applyNumberFormat="1" applyFont="1" applyFill="1" applyBorder="1" applyAlignment="1">
      <alignment/>
    </xf>
    <xf numFmtId="164" fontId="2" fillId="38" borderId="22" xfId="0" applyNumberFormat="1" applyFont="1" applyFill="1" applyBorder="1" applyAlignment="1">
      <alignment/>
    </xf>
    <xf numFmtId="164" fontId="3" fillId="38" borderId="27" xfId="0" applyNumberFormat="1" applyFont="1" applyFill="1" applyBorder="1" applyAlignment="1">
      <alignment/>
    </xf>
    <xf numFmtId="0" fontId="2" fillId="39" borderId="29" xfId="0" applyFont="1" applyFill="1" applyBorder="1" applyAlignment="1">
      <alignment horizontal="center" vertical="top"/>
    </xf>
    <xf numFmtId="0" fontId="0" fillId="39" borderId="27" xfId="0" applyFont="1" applyFill="1" applyBorder="1" applyAlignment="1">
      <alignment horizontal="center" vertical="top" wrapText="1"/>
    </xf>
    <xf numFmtId="0" fontId="3" fillId="39" borderId="30" xfId="0" applyFont="1" applyFill="1" applyBorder="1" applyAlignment="1">
      <alignment horizontal="center"/>
    </xf>
    <xf numFmtId="164" fontId="3" fillId="39" borderId="30" xfId="0" applyNumberFormat="1" applyFont="1" applyFill="1" applyBorder="1" applyAlignment="1">
      <alignment horizontal="center"/>
    </xf>
    <xf numFmtId="164" fontId="3" fillId="39" borderId="30" xfId="0" applyNumberFormat="1" applyFont="1" applyFill="1" applyBorder="1" applyAlignment="1">
      <alignment horizontal="right"/>
    </xf>
    <xf numFmtId="164" fontId="3" fillId="39" borderId="3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9" fillId="37" borderId="0" xfId="0" applyFont="1" applyFill="1" applyAlignment="1">
      <alignment/>
    </xf>
    <xf numFmtId="0" fontId="0" fillId="0" borderId="31" xfId="0" applyBorder="1" applyAlignment="1">
      <alignment/>
    </xf>
    <xf numFmtId="0" fontId="19" fillId="4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.57421875" style="1" bestFit="1" customWidth="1"/>
    <col min="2" max="2" width="23.140625" style="1" customWidth="1"/>
    <col min="3" max="3" width="7.7109375" style="1" customWidth="1"/>
    <col min="4" max="4" width="14.421875" style="1" customWidth="1"/>
    <col min="5" max="5" width="13.00390625" style="1" customWidth="1"/>
    <col min="6" max="6" width="12.7109375" style="1" customWidth="1"/>
    <col min="7" max="7" width="11.421875" style="1" customWidth="1"/>
    <col min="8" max="8" width="19.421875" style="1" customWidth="1"/>
    <col min="9" max="16384" width="11.421875" style="1" customWidth="1"/>
  </cols>
  <sheetData>
    <row r="1" spans="1:8" ht="18">
      <c r="A1" s="94" t="s">
        <v>28</v>
      </c>
      <c r="B1" s="95"/>
      <c r="C1" s="95"/>
      <c r="D1" s="95"/>
      <c r="E1" s="95"/>
      <c r="F1" s="95"/>
      <c r="G1" s="95"/>
      <c r="H1" s="95"/>
    </row>
    <row r="2" spans="1:4" ht="21">
      <c r="A2" s="96" t="s">
        <v>25</v>
      </c>
      <c r="B2" s="97"/>
      <c r="C2" s="97"/>
      <c r="D2" s="98"/>
    </row>
    <row r="3" spans="1:4" ht="21">
      <c r="A3" s="15"/>
      <c r="B3" s="16"/>
      <c r="C3" s="16"/>
      <c r="D3" s="10"/>
    </row>
    <row r="4" spans="1:8" ht="49.5" customHeight="1">
      <c r="A4" s="99" t="s">
        <v>31</v>
      </c>
      <c r="B4" s="100"/>
      <c r="C4" s="100"/>
      <c r="D4" s="100"/>
      <c r="E4" s="100"/>
      <c r="F4" s="100"/>
      <c r="G4" s="100"/>
      <c r="H4" s="100"/>
    </row>
    <row r="5" spans="1:8" ht="12" customHeight="1">
      <c r="A5" s="17"/>
      <c r="B5" s="18"/>
      <c r="C5" s="18"/>
      <c r="D5" s="18"/>
      <c r="E5" s="18"/>
      <c r="F5" s="18"/>
      <c r="G5" s="18"/>
      <c r="H5" s="18"/>
    </row>
    <row r="6" spans="1:8" ht="32.25" customHeight="1">
      <c r="A6" s="101" t="s">
        <v>36</v>
      </c>
      <c r="B6" s="102"/>
      <c r="C6" s="102"/>
      <c r="D6" s="102"/>
      <c r="E6" s="102"/>
      <c r="F6" s="102"/>
      <c r="G6" s="102"/>
      <c r="H6" s="102"/>
    </row>
    <row r="7" ht="15"/>
    <row r="8" spans="4:6" ht="15">
      <c r="D8" s="19" t="s">
        <v>18</v>
      </c>
      <c r="E8" s="23" t="s">
        <v>20</v>
      </c>
      <c r="F8" s="27" t="s">
        <v>22</v>
      </c>
    </row>
    <row r="9" spans="4:6" ht="15">
      <c r="D9" s="20" t="s">
        <v>19</v>
      </c>
      <c r="E9" s="24" t="s">
        <v>21</v>
      </c>
      <c r="F9" s="28" t="s">
        <v>23</v>
      </c>
    </row>
    <row r="10" spans="3:6" ht="15">
      <c r="C10" s="3" t="s">
        <v>17</v>
      </c>
      <c r="D10" s="21"/>
      <c r="E10" s="25"/>
      <c r="F10" s="29"/>
    </row>
    <row r="11" spans="1:6" ht="15">
      <c r="A11" s="2"/>
      <c r="B11" s="2" t="s">
        <v>0</v>
      </c>
      <c r="C11" s="2"/>
      <c r="D11" s="4">
        <v>156</v>
      </c>
      <c r="E11" s="4">
        <v>14</v>
      </c>
      <c r="F11" s="4">
        <v>2.8</v>
      </c>
    </row>
    <row r="12" spans="1:6" ht="15">
      <c r="A12" s="1" t="s">
        <v>9</v>
      </c>
      <c r="B12" s="1" t="s">
        <v>1</v>
      </c>
      <c r="C12" s="53">
        <v>20</v>
      </c>
      <c r="D12" s="22">
        <f>D11*$C12/100</f>
        <v>31.2</v>
      </c>
      <c r="E12" s="26">
        <f>E11*$C12/100</f>
        <v>2.8</v>
      </c>
      <c r="F12" s="30">
        <f>F11*$C12/100</f>
        <v>0.56</v>
      </c>
    </row>
    <row r="13" spans="2:6" ht="15">
      <c r="B13" s="1" t="s">
        <v>2</v>
      </c>
      <c r="C13" s="53"/>
      <c r="D13" s="22">
        <f>D11-D12</f>
        <v>124.8</v>
      </c>
      <c r="E13" s="26">
        <f>E11-E12</f>
        <v>11.2</v>
      </c>
      <c r="F13" s="30">
        <f>F11-F12</f>
        <v>2.2399999999999998</v>
      </c>
    </row>
    <row r="14" spans="1:6" ht="15">
      <c r="A14" s="1" t="s">
        <v>9</v>
      </c>
      <c r="B14" s="1" t="s">
        <v>3</v>
      </c>
      <c r="C14" s="53">
        <v>3</v>
      </c>
      <c r="D14" s="22">
        <f>D13*$C14/100</f>
        <v>3.7439999999999998</v>
      </c>
      <c r="E14" s="26">
        <f>E13*$C14/100</f>
        <v>0.33599999999999997</v>
      </c>
      <c r="F14" s="30">
        <f>F13*$C14/100</f>
        <v>0.06719999999999998</v>
      </c>
    </row>
    <row r="15" spans="2:6" ht="15">
      <c r="B15" s="1" t="s">
        <v>4</v>
      </c>
      <c r="C15" s="53"/>
      <c r="D15" s="22">
        <f>D13-D14</f>
        <v>121.056</v>
      </c>
      <c r="E15" s="26">
        <f>E13-E14</f>
        <v>10.863999999999999</v>
      </c>
      <c r="F15" s="30">
        <f>F13-F14</f>
        <v>2.1727999999999996</v>
      </c>
    </row>
    <row r="16" spans="1:6" ht="15">
      <c r="A16" s="2" t="s">
        <v>10</v>
      </c>
      <c r="B16" s="2" t="s">
        <v>5</v>
      </c>
      <c r="C16" s="54" t="s">
        <v>24</v>
      </c>
      <c r="D16" s="4">
        <v>6</v>
      </c>
      <c r="E16" s="4">
        <v>3.5</v>
      </c>
      <c r="F16" s="4">
        <v>3.5</v>
      </c>
    </row>
    <row r="17" spans="2:6" ht="15">
      <c r="B17" s="1" t="s">
        <v>6</v>
      </c>
      <c r="C17" s="53"/>
      <c r="D17" s="22">
        <f>D15+D16</f>
        <v>127.056</v>
      </c>
      <c r="E17" s="26">
        <f>E15+E16</f>
        <v>14.363999999999999</v>
      </c>
      <c r="F17" s="30">
        <f>F15+F16</f>
        <v>5.6728</v>
      </c>
    </row>
    <row r="18" spans="1:6" ht="15">
      <c r="A18" s="1" t="s">
        <v>10</v>
      </c>
      <c r="B18" s="1" t="s">
        <v>7</v>
      </c>
      <c r="C18" s="53">
        <v>20</v>
      </c>
      <c r="D18" s="22">
        <f>D17*$C18/100</f>
        <v>25.411199999999997</v>
      </c>
      <c r="E18" s="26">
        <f>E17*$C18/100</f>
        <v>2.8728</v>
      </c>
      <c r="F18" s="30">
        <f>F17*$C18/100</f>
        <v>1.1345599999999998</v>
      </c>
    </row>
    <row r="19" spans="1:6" ht="15.75">
      <c r="A19" s="45"/>
      <c r="B19" s="46" t="s">
        <v>8</v>
      </c>
      <c r="C19" s="55"/>
      <c r="D19" s="47">
        <f>D17+D18</f>
        <v>152.4672</v>
      </c>
      <c r="E19" s="48">
        <f>E17+E18</f>
        <v>17.2368</v>
      </c>
      <c r="F19" s="49">
        <f>F17+F18</f>
        <v>6.807359999999999</v>
      </c>
    </row>
    <row r="20" spans="1:6" ht="15">
      <c r="A20" s="1" t="s">
        <v>10</v>
      </c>
      <c r="B20" s="1" t="s">
        <v>11</v>
      </c>
      <c r="C20" s="53">
        <v>25</v>
      </c>
      <c r="D20" s="22">
        <f>D19*$C20/100</f>
        <v>38.1168</v>
      </c>
      <c r="E20" s="26">
        <f>E19*$C20/100</f>
        <v>4.3092</v>
      </c>
      <c r="F20" s="30">
        <f>F19*$C20/100</f>
        <v>1.7018399999999998</v>
      </c>
    </row>
    <row r="21" spans="2:6" ht="15">
      <c r="B21" s="1" t="s">
        <v>12</v>
      </c>
      <c r="C21" s="53"/>
      <c r="D21" s="22">
        <f>D19+D20</f>
        <v>190.584</v>
      </c>
      <c r="E21" s="26">
        <f>E19+E20</f>
        <v>21.546</v>
      </c>
      <c r="F21" s="30">
        <f>F19+F20</f>
        <v>8.5092</v>
      </c>
    </row>
    <row r="22" spans="1:6" ht="15">
      <c r="A22" s="1" t="s">
        <v>10</v>
      </c>
      <c r="B22" s="1" t="s">
        <v>13</v>
      </c>
      <c r="C22" s="53">
        <v>2</v>
      </c>
      <c r="D22" s="22">
        <f>D21*$C22/100</f>
        <v>3.81168</v>
      </c>
      <c r="E22" s="26">
        <f>E21*$C22/100</f>
        <v>0.43091999999999997</v>
      </c>
      <c r="F22" s="30">
        <f>F21*$C22/100</f>
        <v>0.170184</v>
      </c>
    </row>
    <row r="23" spans="2:6" ht="15">
      <c r="B23" s="1" t="s">
        <v>14</v>
      </c>
      <c r="C23" s="53"/>
      <c r="D23" s="22">
        <f>D21+D22</f>
        <v>194.39568</v>
      </c>
      <c r="E23" s="26">
        <f>E21+E22</f>
        <v>21.97692</v>
      </c>
      <c r="F23" s="30">
        <f>F21+F22</f>
        <v>8.679384</v>
      </c>
    </row>
    <row r="24" spans="1:6" ht="15">
      <c r="A24" s="1" t="s">
        <v>10</v>
      </c>
      <c r="B24" s="1" t="s">
        <v>15</v>
      </c>
      <c r="C24" s="53">
        <v>10</v>
      </c>
      <c r="D24" s="22">
        <f>D23*$C$24/100</f>
        <v>19.439567999999998</v>
      </c>
      <c r="E24" s="26">
        <f>E23*$C$24/100</f>
        <v>2.197692</v>
      </c>
      <c r="F24" s="30">
        <f>F23*$C$24/100</f>
        <v>0.8679384</v>
      </c>
    </row>
    <row r="25" spans="1:6" ht="21.75" customHeight="1">
      <c r="A25" s="31"/>
      <c r="B25" s="39" t="s">
        <v>16</v>
      </c>
      <c r="C25" s="39"/>
      <c r="D25" s="50">
        <f>D23+D24</f>
        <v>213.835248</v>
      </c>
      <c r="E25" s="50">
        <f>E23+E24</f>
        <v>24.174612</v>
      </c>
      <c r="F25" s="50">
        <f>F23+F24</f>
        <v>9.5473224</v>
      </c>
    </row>
  </sheetData>
  <sheetProtection/>
  <mergeCells count="4">
    <mergeCell ref="A1:H1"/>
    <mergeCell ref="A2:D2"/>
    <mergeCell ref="A4:H4"/>
    <mergeCell ref="A6:H6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&amp;LIT: Tabellenkalkulation&amp;RKalkulationsschema für Fertigerzeugnisse und Handelwaren: Absoluter und Relativer Bezug</oddHeader>
    <oddFooter>&amp;LLehrer: Pedro May&amp;RAufgabe + Lösung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2.28125" style="1" customWidth="1"/>
    <col min="2" max="2" width="24.28125" style="1" customWidth="1"/>
    <col min="3" max="3" width="12.00390625" style="1" customWidth="1"/>
    <col min="4" max="4" width="7.57421875" style="1" customWidth="1"/>
    <col min="5" max="5" width="13.8515625" style="1" customWidth="1"/>
    <col min="6" max="6" width="3.140625" style="1" customWidth="1"/>
    <col min="7" max="7" width="12.28125" style="1" customWidth="1"/>
    <col min="8" max="8" width="5.8515625" style="1" customWidth="1"/>
    <col min="9" max="9" width="12.140625" style="1" customWidth="1"/>
    <col min="10" max="10" width="3.28125" style="1" customWidth="1"/>
    <col min="11" max="11" width="12.140625" style="1" customWidth="1"/>
    <col min="12" max="12" width="5.7109375" style="1" customWidth="1"/>
    <col min="13" max="13" width="13.421875" style="1" customWidth="1"/>
    <col min="14" max="16384" width="11.421875" style="1" customWidth="1"/>
  </cols>
  <sheetData>
    <row r="1" spans="1:13" ht="18">
      <c r="A1" s="94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2" ht="21">
      <c r="A2" s="96" t="s">
        <v>26</v>
      </c>
      <c r="B2" s="97"/>
      <c r="C2" s="97"/>
      <c r="D2" s="97"/>
      <c r="E2" s="98"/>
      <c r="F2" s="98"/>
      <c r="G2" s="98"/>
      <c r="H2" s="98"/>
      <c r="I2" s="103"/>
      <c r="J2" s="7"/>
      <c r="K2" s="7"/>
      <c r="L2" s="7"/>
    </row>
    <row r="3" spans="1:12" s="9" customFormat="1" ht="11.25" customHeight="1">
      <c r="A3" s="15"/>
      <c r="B3" s="16"/>
      <c r="C3" s="16"/>
      <c r="D3" s="16"/>
      <c r="E3" s="32"/>
      <c r="F3" s="32"/>
      <c r="G3" s="32"/>
      <c r="H3" s="32"/>
      <c r="I3" s="33"/>
      <c r="J3" s="33"/>
      <c r="K3" s="33"/>
      <c r="L3" s="33"/>
    </row>
    <row r="4" spans="1:13" s="9" customFormat="1" ht="54.75" customHeight="1">
      <c r="A4" s="99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2" s="9" customFormat="1" ht="11.25" customHeight="1" thickBot="1">
      <c r="A5" s="15"/>
      <c r="B5" s="16"/>
      <c r="C5" s="16"/>
      <c r="D5" s="16"/>
      <c r="E5" s="32"/>
      <c r="F5" s="32"/>
      <c r="G5" s="32"/>
      <c r="H5" s="32"/>
      <c r="I5" s="33"/>
      <c r="J5" s="33"/>
      <c r="K5" s="33"/>
      <c r="L5" s="33"/>
    </row>
    <row r="6" spans="3:15" ht="18.75" customHeight="1">
      <c r="C6" s="57" t="s">
        <v>29</v>
      </c>
      <c r="D6" s="58"/>
      <c r="E6" s="88" t="s">
        <v>18</v>
      </c>
      <c r="F6" s="43"/>
      <c r="G6" s="57" t="s">
        <v>29</v>
      </c>
      <c r="H6" s="58"/>
      <c r="I6" s="88" t="s">
        <v>20</v>
      </c>
      <c r="J6" s="43"/>
      <c r="K6" s="57" t="s">
        <v>29</v>
      </c>
      <c r="L6" s="58"/>
      <c r="M6" s="88" t="s">
        <v>22</v>
      </c>
      <c r="O6" s="9"/>
    </row>
    <row r="7" spans="3:13" ht="77.25" customHeight="1">
      <c r="C7" s="59" t="s">
        <v>30</v>
      </c>
      <c r="D7" s="60"/>
      <c r="E7" s="89" t="s">
        <v>19</v>
      </c>
      <c r="F7" s="12"/>
      <c r="G7" s="59" t="s">
        <v>44</v>
      </c>
      <c r="H7" s="60"/>
      <c r="I7" s="89" t="s">
        <v>41</v>
      </c>
      <c r="J7" s="14"/>
      <c r="K7" s="59" t="s">
        <v>45</v>
      </c>
      <c r="L7" s="60"/>
      <c r="M7" s="89" t="s">
        <v>43</v>
      </c>
    </row>
    <row r="8" spans="3:13" ht="15.75" thickBot="1">
      <c r="C8" s="61"/>
      <c r="D8" s="62" t="s">
        <v>42</v>
      </c>
      <c r="E8" s="63"/>
      <c r="F8" s="11"/>
      <c r="G8" s="61"/>
      <c r="H8" s="62" t="s">
        <v>17</v>
      </c>
      <c r="I8" s="63"/>
      <c r="J8" s="11"/>
      <c r="K8" s="61"/>
      <c r="L8" s="62" t="s">
        <v>17</v>
      </c>
      <c r="M8" s="63"/>
    </row>
    <row r="9" spans="1:13" ht="16.5" thickBot="1">
      <c r="A9" s="9"/>
      <c r="B9" s="9" t="s">
        <v>0</v>
      </c>
      <c r="C9" s="64"/>
      <c r="D9" s="65"/>
      <c r="E9" s="92">
        <v>100</v>
      </c>
      <c r="F9" s="13"/>
      <c r="G9" s="64"/>
      <c r="H9" s="65"/>
      <c r="I9" s="92">
        <v>10</v>
      </c>
      <c r="J9" s="13"/>
      <c r="K9" s="64"/>
      <c r="L9" s="65"/>
      <c r="M9" s="93">
        <v>40</v>
      </c>
    </row>
    <row r="10" spans="1:13" ht="16.5" thickBot="1">
      <c r="A10" s="1" t="s">
        <v>9</v>
      </c>
      <c r="B10" s="1" t="s">
        <v>1</v>
      </c>
      <c r="C10" s="90">
        <v>10</v>
      </c>
      <c r="D10" s="66">
        <f>IF(C10&gt;9,20,0)</f>
        <v>20</v>
      </c>
      <c r="E10" s="67">
        <f>E9*D10/100</f>
        <v>20</v>
      </c>
      <c r="F10" s="13"/>
      <c r="G10" s="90">
        <v>51</v>
      </c>
      <c r="H10" s="66">
        <f>IF(G10&gt;50,10,0)</f>
        <v>10</v>
      </c>
      <c r="I10" s="67">
        <f>I9*H10/100</f>
        <v>1</v>
      </c>
      <c r="J10" s="13"/>
      <c r="K10" s="90">
        <v>12</v>
      </c>
      <c r="L10" s="66">
        <f>IF(K10&gt;20,8,0)</f>
        <v>0</v>
      </c>
      <c r="M10" s="84">
        <f>M9*L10/100</f>
        <v>0</v>
      </c>
    </row>
    <row r="11" spans="2:13" ht="15">
      <c r="B11" s="1" t="s">
        <v>2</v>
      </c>
      <c r="C11" s="68"/>
      <c r="D11" s="69"/>
      <c r="E11" s="70">
        <f>E9-E10</f>
        <v>80</v>
      </c>
      <c r="F11" s="13"/>
      <c r="G11" s="68"/>
      <c r="H11" s="69"/>
      <c r="I11" s="70">
        <f>I9-I10</f>
        <v>9</v>
      </c>
      <c r="J11" s="13"/>
      <c r="K11" s="68"/>
      <c r="L11" s="69"/>
      <c r="M11" s="85">
        <f>M9-M10</f>
        <v>40</v>
      </c>
    </row>
    <row r="12" spans="1:13" ht="15">
      <c r="A12" s="1" t="s">
        <v>9</v>
      </c>
      <c r="B12" s="1" t="s">
        <v>3</v>
      </c>
      <c r="C12" s="71"/>
      <c r="D12" s="69">
        <v>3</v>
      </c>
      <c r="E12" s="70">
        <f>E11*D12/100</f>
        <v>2.4</v>
      </c>
      <c r="F12" s="13"/>
      <c r="G12" s="71"/>
      <c r="H12" s="69">
        <v>3</v>
      </c>
      <c r="I12" s="70">
        <f>I11*H12/100</f>
        <v>0.27</v>
      </c>
      <c r="J12" s="13"/>
      <c r="K12" s="71"/>
      <c r="L12" s="69">
        <v>3</v>
      </c>
      <c r="M12" s="85">
        <f>M11*L12/100</f>
        <v>1.2</v>
      </c>
    </row>
    <row r="13" spans="2:17" ht="15.75" thickBot="1">
      <c r="B13" s="1" t="s">
        <v>4</v>
      </c>
      <c r="C13" s="71"/>
      <c r="D13" s="72"/>
      <c r="E13" s="73">
        <f>E11-E12</f>
        <v>77.6</v>
      </c>
      <c r="F13" s="13"/>
      <c r="G13" s="71"/>
      <c r="H13" s="81"/>
      <c r="I13" s="73">
        <f>I11-I12</f>
        <v>8.73</v>
      </c>
      <c r="J13" s="13"/>
      <c r="K13" s="71"/>
      <c r="L13" s="81"/>
      <c r="M13" s="86">
        <f>M11-M12</f>
        <v>38.8</v>
      </c>
      <c r="Q13" s="3"/>
    </row>
    <row r="14" spans="1:13" ht="16.5" thickBot="1">
      <c r="A14" s="9" t="s">
        <v>10</v>
      </c>
      <c r="B14" s="9" t="s">
        <v>5</v>
      </c>
      <c r="C14" s="74" t="s">
        <v>24</v>
      </c>
      <c r="D14" s="91">
        <v>8</v>
      </c>
      <c r="E14" s="75">
        <f>$D14</f>
        <v>8</v>
      </c>
      <c r="F14" s="13"/>
      <c r="G14" s="71"/>
      <c r="H14" s="82"/>
      <c r="I14" s="83">
        <f>$D14</f>
        <v>8</v>
      </c>
      <c r="J14" s="13"/>
      <c r="K14" s="71"/>
      <c r="L14" s="82"/>
      <c r="M14" s="83">
        <f>$D14</f>
        <v>8</v>
      </c>
    </row>
    <row r="15" spans="2:13" ht="15">
      <c r="B15" s="1" t="s">
        <v>6</v>
      </c>
      <c r="C15" s="71"/>
      <c r="D15" s="76"/>
      <c r="E15" s="67">
        <f>E13+E14</f>
        <v>85.6</v>
      </c>
      <c r="F15" s="13"/>
      <c r="G15" s="71"/>
      <c r="H15" s="81"/>
      <c r="I15" s="67">
        <f>I13+I14</f>
        <v>16.73</v>
      </c>
      <c r="J15" s="13"/>
      <c r="K15" s="71"/>
      <c r="L15" s="81"/>
      <c r="M15" s="84">
        <f>M13+M14</f>
        <v>46.8</v>
      </c>
    </row>
    <row r="16" spans="1:13" ht="15">
      <c r="A16" s="1" t="s">
        <v>10</v>
      </c>
      <c r="B16" s="1" t="s">
        <v>7</v>
      </c>
      <c r="C16" s="71"/>
      <c r="D16" s="69">
        <v>20</v>
      </c>
      <c r="E16" s="70">
        <f>E15*D16/100</f>
        <v>17.12</v>
      </c>
      <c r="F16" s="13"/>
      <c r="G16" s="71"/>
      <c r="H16" s="69">
        <v>20</v>
      </c>
      <c r="I16" s="70">
        <f>I15*H16/100</f>
        <v>3.346</v>
      </c>
      <c r="J16" s="13"/>
      <c r="K16" s="71"/>
      <c r="L16" s="69">
        <v>20</v>
      </c>
      <c r="M16" s="85">
        <f>M15*L16/100</f>
        <v>9.36</v>
      </c>
    </row>
    <row r="17" spans="1:13" ht="15.75">
      <c r="A17" s="2"/>
      <c r="B17" s="8" t="s">
        <v>8</v>
      </c>
      <c r="C17" s="77"/>
      <c r="D17" s="78"/>
      <c r="E17" s="79">
        <f>E15+E16</f>
        <v>102.72</v>
      </c>
      <c r="F17" s="38"/>
      <c r="G17" s="77"/>
      <c r="H17" s="78"/>
      <c r="I17" s="79">
        <f>I15+I16</f>
        <v>20.076</v>
      </c>
      <c r="J17" s="38"/>
      <c r="K17" s="77"/>
      <c r="L17" s="78"/>
      <c r="M17" s="87">
        <f>M15+M16</f>
        <v>56.16</v>
      </c>
    </row>
    <row r="18" spans="1:13" ht="15">
      <c r="A18" s="1" t="s">
        <v>10</v>
      </c>
      <c r="B18" s="1" t="s">
        <v>11</v>
      </c>
      <c r="C18" s="71"/>
      <c r="D18" s="69">
        <v>25</v>
      </c>
      <c r="E18" s="70">
        <f>E17*D18/100</f>
        <v>25.68</v>
      </c>
      <c r="F18" s="13"/>
      <c r="G18" s="71"/>
      <c r="H18" s="69">
        <v>25</v>
      </c>
      <c r="I18" s="70">
        <f>I17*H18/100</f>
        <v>5.019</v>
      </c>
      <c r="J18" s="13"/>
      <c r="K18" s="71"/>
      <c r="L18" s="69">
        <v>25</v>
      </c>
      <c r="M18" s="85">
        <f>M17*L18/100</f>
        <v>14.04</v>
      </c>
    </row>
    <row r="19" spans="2:13" ht="15">
      <c r="B19" s="1" t="s">
        <v>12</v>
      </c>
      <c r="C19" s="71"/>
      <c r="D19" s="69"/>
      <c r="E19" s="70">
        <f>E17+E18</f>
        <v>128.4</v>
      </c>
      <c r="F19" s="13"/>
      <c r="G19" s="71"/>
      <c r="H19" s="69"/>
      <c r="I19" s="70">
        <f>I17+I18</f>
        <v>25.095</v>
      </c>
      <c r="J19" s="13"/>
      <c r="K19" s="71"/>
      <c r="L19" s="69"/>
      <c r="M19" s="85">
        <f>M17+M18</f>
        <v>70.19999999999999</v>
      </c>
    </row>
    <row r="20" spans="1:13" ht="15">
      <c r="A20" s="1" t="s">
        <v>10</v>
      </c>
      <c r="B20" s="1" t="s">
        <v>13</v>
      </c>
      <c r="C20" s="71"/>
      <c r="D20" s="69">
        <v>2.5</v>
      </c>
      <c r="E20" s="70">
        <f>E19*D20/100</f>
        <v>3.21</v>
      </c>
      <c r="F20" s="13"/>
      <c r="G20" s="71"/>
      <c r="H20" s="69">
        <v>2.5</v>
      </c>
      <c r="I20" s="70">
        <f>I19*H20/100</f>
        <v>0.627375</v>
      </c>
      <c r="J20" s="13"/>
      <c r="K20" s="71"/>
      <c r="L20" s="69">
        <v>2.5</v>
      </c>
      <c r="M20" s="85">
        <f>M19*L20/100</f>
        <v>1.7549999999999997</v>
      </c>
    </row>
    <row r="21" spans="2:13" ht="15.75" thickBot="1">
      <c r="B21" s="1" t="s">
        <v>14</v>
      </c>
      <c r="C21" s="80"/>
      <c r="D21" s="69"/>
      <c r="E21" s="70">
        <f>E19+E20</f>
        <v>131.61</v>
      </c>
      <c r="F21" s="13"/>
      <c r="G21" s="80"/>
      <c r="H21" s="69"/>
      <c r="I21" s="70">
        <f>I19+I20</f>
        <v>25.722375</v>
      </c>
      <c r="J21" s="13"/>
      <c r="K21" s="80"/>
      <c r="L21" s="69"/>
      <c r="M21" s="85">
        <f>M19+M20</f>
        <v>71.95499999999998</v>
      </c>
    </row>
    <row r="22" spans="1:13" ht="16.5" thickBot="1">
      <c r="A22" s="1" t="s">
        <v>10</v>
      </c>
      <c r="B22" s="1" t="s">
        <v>15</v>
      </c>
      <c r="C22" s="90">
        <v>10</v>
      </c>
      <c r="D22" s="66">
        <f>IF(C22&lt;5,0,10)</f>
        <v>10</v>
      </c>
      <c r="E22" s="70">
        <f>E21*D22/100</f>
        <v>13.161000000000001</v>
      </c>
      <c r="F22" s="13"/>
      <c r="G22" s="90">
        <v>1</v>
      </c>
      <c r="H22" s="66">
        <f>IF(G22&gt;5,5,0)</f>
        <v>0</v>
      </c>
      <c r="I22" s="70">
        <f>I21*H22/100</f>
        <v>0</v>
      </c>
      <c r="J22" s="13"/>
      <c r="K22" s="90">
        <v>4</v>
      </c>
      <c r="L22" s="66">
        <f>IF(K22&gt;4,6,0)</f>
        <v>0</v>
      </c>
      <c r="M22" s="85">
        <f>M21*L22/100</f>
        <v>0</v>
      </c>
    </row>
    <row r="23" spans="1:13" ht="18.75" thickBot="1">
      <c r="A23" s="105" t="s">
        <v>16</v>
      </c>
      <c r="B23" s="106"/>
      <c r="C23" s="44"/>
      <c r="D23" s="40"/>
      <c r="E23" s="56">
        <f>E21+E22</f>
        <v>144.77100000000002</v>
      </c>
      <c r="F23" s="41"/>
      <c r="G23" s="44"/>
      <c r="H23" s="40"/>
      <c r="I23" s="56">
        <f>I21+I22</f>
        <v>25.722375</v>
      </c>
      <c r="J23" s="41"/>
      <c r="K23" s="44"/>
      <c r="L23" s="40"/>
      <c r="M23" s="42">
        <f>M21+M22</f>
        <v>71.95499999999998</v>
      </c>
    </row>
  </sheetData>
  <sheetProtection/>
  <mergeCells count="4">
    <mergeCell ref="A1:M1"/>
    <mergeCell ref="A2:I2"/>
    <mergeCell ref="A4:M4"/>
    <mergeCell ref="A23:B23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 xml:space="preserve">&amp;LIT: Tabellenkalkulation&amp;RKalkulationsschema für Fertigerzeugnisse und Handelswaren: Wenn-Funktion +  Absoluter und Relativer Bezug  </oddHeader>
    <oddFooter>&amp;LLehrer: Pedro May&amp;RAufgabe + Lösung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1">
      <selection activeCell="H13" sqref="H13"/>
    </sheetView>
  </sheetViews>
  <sheetFormatPr defaultColWidth="11.421875" defaultRowHeight="12.75"/>
  <cols>
    <col min="1" max="1" width="3.00390625" style="0" customWidth="1"/>
    <col min="2" max="2" width="26.57421875" style="0" customWidth="1"/>
    <col min="3" max="3" width="6.00390625" style="0" customWidth="1"/>
    <col min="4" max="4" width="17.57421875" style="0" customWidth="1"/>
    <col min="5" max="5" width="17.421875" style="0" customWidth="1"/>
    <col min="6" max="6" width="17.7109375" style="0" customWidth="1"/>
    <col min="7" max="7" width="8.7109375" style="0" customWidth="1"/>
    <col min="8" max="8" width="13.7109375" style="0" customWidth="1"/>
  </cols>
  <sheetData>
    <row r="1" spans="1:8" ht="22.5" customHeight="1">
      <c r="A1" s="94" t="s">
        <v>39</v>
      </c>
      <c r="B1" s="95"/>
      <c r="C1" s="95"/>
      <c r="D1" s="95"/>
      <c r="E1" s="95"/>
      <c r="F1" s="95"/>
      <c r="G1" s="95"/>
      <c r="H1" s="95"/>
    </row>
    <row r="2" spans="1:8" ht="24" customHeight="1">
      <c r="A2" s="107" t="s">
        <v>37</v>
      </c>
      <c r="B2" s="97"/>
      <c r="C2" s="97"/>
      <c r="D2" s="98"/>
      <c r="E2" s="103"/>
      <c r="F2" s="1"/>
      <c r="G2" s="1"/>
      <c r="H2" s="1"/>
    </row>
    <row r="3" spans="1:8" ht="21">
      <c r="A3" s="15"/>
      <c r="B3" s="16"/>
      <c r="C3" s="16"/>
      <c r="D3" s="10"/>
      <c r="E3" s="1"/>
      <c r="F3" s="1"/>
      <c r="G3" s="1"/>
      <c r="H3" s="1"/>
    </row>
    <row r="4" spans="1:8" ht="58.5" customHeight="1">
      <c r="A4" s="99" t="s">
        <v>40</v>
      </c>
      <c r="B4" s="100"/>
      <c r="C4" s="100"/>
      <c r="D4" s="100"/>
      <c r="E4" s="100"/>
      <c r="F4" s="100"/>
      <c r="G4" s="100"/>
      <c r="H4" s="100"/>
    </row>
    <row r="5" spans="1:8" ht="15">
      <c r="A5" s="17"/>
      <c r="B5" s="34"/>
      <c r="C5" s="34"/>
      <c r="D5" s="34"/>
      <c r="E5" s="34"/>
      <c r="F5" s="34"/>
      <c r="G5" s="34"/>
      <c r="H5" s="34"/>
    </row>
    <row r="6" spans="1:8" ht="47.25" customHeight="1">
      <c r="A6" s="101" t="s">
        <v>32</v>
      </c>
      <c r="B6" s="102"/>
      <c r="C6" s="102"/>
      <c r="D6" s="102"/>
      <c r="E6" s="102"/>
      <c r="F6" s="102"/>
      <c r="G6" s="102"/>
      <c r="H6" s="102"/>
    </row>
    <row r="7" spans="1:8" ht="15">
      <c r="A7" s="1"/>
      <c r="B7" s="1"/>
      <c r="C7" s="1"/>
      <c r="D7" s="19" t="s">
        <v>33</v>
      </c>
      <c r="E7" s="23" t="s">
        <v>34</v>
      </c>
      <c r="F7" s="27" t="s">
        <v>35</v>
      </c>
      <c r="G7" s="1"/>
      <c r="H7" s="1"/>
    </row>
    <row r="8" spans="1:8" ht="15">
      <c r="A8" s="1"/>
      <c r="B8" s="1"/>
      <c r="C8" s="1"/>
      <c r="D8" s="20"/>
      <c r="E8" s="24"/>
      <c r="F8" s="28"/>
      <c r="G8" s="1"/>
      <c r="H8" s="1"/>
    </row>
    <row r="9" spans="1:8" ht="15">
      <c r="A9" s="1"/>
      <c r="B9" s="1"/>
      <c r="C9" s="3" t="s">
        <v>17</v>
      </c>
      <c r="D9" s="21"/>
      <c r="E9" s="25"/>
      <c r="F9" s="29"/>
      <c r="G9" s="1"/>
      <c r="H9" s="1"/>
    </row>
    <row r="10" spans="1:8" ht="15">
      <c r="A10" s="2"/>
      <c r="B10" s="2" t="s">
        <v>0</v>
      </c>
      <c r="C10" s="2"/>
      <c r="D10" s="4"/>
      <c r="E10" s="4"/>
      <c r="F10" s="4"/>
      <c r="G10" s="1"/>
      <c r="H10" s="1"/>
    </row>
    <row r="11" spans="1:8" ht="15">
      <c r="A11" s="1" t="s">
        <v>9</v>
      </c>
      <c r="B11" s="1" t="s">
        <v>1</v>
      </c>
      <c r="C11" s="51">
        <v>20</v>
      </c>
      <c r="D11" s="22"/>
      <c r="E11" s="26"/>
      <c r="F11" s="30"/>
      <c r="G11" s="1"/>
      <c r="H11" s="1"/>
    </row>
    <row r="12" spans="1:8" ht="15">
      <c r="A12" s="1"/>
      <c r="B12" s="1" t="s">
        <v>2</v>
      </c>
      <c r="C12" s="51"/>
      <c r="D12" s="22"/>
      <c r="E12" s="26"/>
      <c r="F12" s="30"/>
      <c r="G12" s="1"/>
      <c r="H12" s="1"/>
    </row>
    <row r="13" spans="1:8" ht="15">
      <c r="A13" s="1" t="s">
        <v>9</v>
      </c>
      <c r="B13" s="1" t="s">
        <v>3</v>
      </c>
      <c r="C13" s="51">
        <v>3</v>
      </c>
      <c r="D13" s="22"/>
      <c r="E13" s="26"/>
      <c r="F13" s="30"/>
      <c r="G13" s="1"/>
      <c r="H13" s="1"/>
    </row>
    <row r="14" spans="1:8" ht="15">
      <c r="A14" s="1"/>
      <c r="B14" s="1" t="s">
        <v>4</v>
      </c>
      <c r="C14" s="5"/>
      <c r="D14" s="22"/>
      <c r="E14" s="26"/>
      <c r="F14" s="30"/>
      <c r="G14" s="1"/>
      <c r="H14" s="1"/>
    </row>
    <row r="15" spans="1:8" ht="15">
      <c r="A15" s="2" t="s">
        <v>10</v>
      </c>
      <c r="B15" s="2" t="s">
        <v>5</v>
      </c>
      <c r="C15" s="6" t="s">
        <v>24</v>
      </c>
      <c r="D15" s="4"/>
      <c r="E15" s="4"/>
      <c r="F15" s="4"/>
      <c r="G15" s="1"/>
      <c r="H15" s="1"/>
    </row>
    <row r="16" spans="1:8" ht="15">
      <c r="A16" s="1"/>
      <c r="B16" s="1" t="s">
        <v>6</v>
      </c>
      <c r="C16" s="5"/>
      <c r="D16" s="22"/>
      <c r="E16" s="26"/>
      <c r="F16" s="30"/>
      <c r="G16" s="1"/>
      <c r="H16" s="1"/>
    </row>
    <row r="17" spans="1:8" ht="15">
      <c r="A17" s="1" t="s">
        <v>10</v>
      </c>
      <c r="B17" s="1" t="s">
        <v>7</v>
      </c>
      <c r="C17" s="51">
        <v>20</v>
      </c>
      <c r="D17" s="22"/>
      <c r="E17" s="26"/>
      <c r="F17" s="30"/>
      <c r="G17" s="1"/>
      <c r="H17" s="1"/>
    </row>
    <row r="18" spans="1:8" ht="15.75">
      <c r="A18" s="45"/>
      <c r="B18" s="46" t="s">
        <v>8</v>
      </c>
      <c r="C18" s="52"/>
      <c r="D18" s="47"/>
      <c r="E18" s="48"/>
      <c r="F18" s="49"/>
      <c r="G18" s="1"/>
      <c r="H18" s="1"/>
    </row>
    <row r="19" spans="1:8" ht="15">
      <c r="A19" s="1" t="s">
        <v>10</v>
      </c>
      <c r="B19" s="1" t="s">
        <v>11</v>
      </c>
      <c r="C19" s="51">
        <v>25</v>
      </c>
      <c r="D19" s="22"/>
      <c r="E19" s="26"/>
      <c r="F19" s="30"/>
      <c r="G19" s="1"/>
      <c r="H19" s="1"/>
    </row>
    <row r="20" spans="1:8" ht="15">
      <c r="A20" s="1"/>
      <c r="B20" s="1" t="s">
        <v>12</v>
      </c>
      <c r="C20" s="51"/>
      <c r="D20" s="22"/>
      <c r="E20" s="26"/>
      <c r="F20" s="30"/>
      <c r="G20" s="1"/>
      <c r="H20" s="1"/>
    </row>
    <row r="21" spans="1:8" ht="15">
      <c r="A21" s="1" t="s">
        <v>10</v>
      </c>
      <c r="B21" s="1" t="s">
        <v>13</v>
      </c>
      <c r="C21" s="51">
        <v>2.5</v>
      </c>
      <c r="D21" s="22"/>
      <c r="E21" s="26"/>
      <c r="F21" s="30"/>
      <c r="G21" s="1"/>
      <c r="H21" s="1"/>
    </row>
    <row r="22" spans="1:8" ht="15">
      <c r="A22" s="1"/>
      <c r="B22" s="1" t="s">
        <v>14</v>
      </c>
      <c r="C22" s="51"/>
      <c r="D22" s="22"/>
      <c r="E22" s="26"/>
      <c r="F22" s="30"/>
      <c r="G22" s="1"/>
      <c r="H22" s="1"/>
    </row>
    <row r="23" spans="1:8" ht="15">
      <c r="A23" s="1" t="s">
        <v>10</v>
      </c>
      <c r="B23" s="1" t="s">
        <v>15</v>
      </c>
      <c r="C23" s="51">
        <v>10</v>
      </c>
      <c r="D23" s="22"/>
      <c r="E23" s="26"/>
      <c r="F23" s="30"/>
      <c r="G23" s="1"/>
      <c r="H23" s="1"/>
    </row>
    <row r="24" spans="1:8" ht="18">
      <c r="A24" s="39"/>
      <c r="B24" s="39" t="s">
        <v>16</v>
      </c>
      <c r="C24" s="39"/>
      <c r="D24" s="50"/>
      <c r="E24" s="50"/>
      <c r="F24" s="50"/>
      <c r="G24" s="1"/>
      <c r="H24" s="1"/>
    </row>
  </sheetData>
  <sheetProtection/>
  <mergeCells count="4">
    <mergeCell ref="A1:H1"/>
    <mergeCell ref="A4:H4"/>
    <mergeCell ref="A6:H6"/>
    <mergeCell ref="A2:E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&amp;LIT: Tabellenkalkulation&amp;RKalkulationsschema für Fertigerzeugnisse und Handelswaren: Absoluter Bezug</oddHeader>
    <oddFooter>&amp;LLehrer: Pedro May&amp;RAufgabe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I15" sqref="I15"/>
    </sheetView>
  </sheetViews>
  <sheetFormatPr defaultColWidth="11.421875" defaultRowHeight="12.75"/>
  <cols>
    <col min="1" max="1" width="3.00390625" style="0" customWidth="1"/>
    <col min="2" max="2" width="23.28125" style="0" customWidth="1"/>
    <col min="3" max="3" width="7.8515625" style="0" customWidth="1"/>
    <col min="4" max="4" width="17.8515625" style="0" customWidth="1"/>
    <col min="5" max="5" width="18.28125" style="0" customWidth="1"/>
    <col min="6" max="6" width="19.57421875" style="0" customWidth="1"/>
    <col min="7" max="7" width="7.57421875" style="0" customWidth="1"/>
    <col min="8" max="8" width="7.421875" style="0" customWidth="1"/>
  </cols>
  <sheetData>
    <row r="1" spans="1:8" ht="25.5" customHeight="1">
      <c r="A1" s="94" t="s">
        <v>39</v>
      </c>
      <c r="B1" s="95"/>
      <c r="C1" s="95"/>
      <c r="D1" s="95"/>
      <c r="E1" s="95"/>
      <c r="F1" s="95"/>
      <c r="G1" s="95"/>
      <c r="H1" s="95"/>
    </row>
    <row r="2" spans="1:8" ht="24" customHeight="1">
      <c r="A2" s="107" t="s">
        <v>38</v>
      </c>
      <c r="B2" s="97"/>
      <c r="C2" s="97"/>
      <c r="D2" s="98"/>
      <c r="E2" s="103"/>
      <c r="F2" s="1"/>
      <c r="G2" s="1"/>
      <c r="H2" s="1"/>
    </row>
    <row r="3" spans="1:8" ht="21">
      <c r="A3" s="15"/>
      <c r="B3" s="16"/>
      <c r="C3" s="16"/>
      <c r="D3" s="10"/>
      <c r="E3" s="1"/>
      <c r="F3" s="1"/>
      <c r="G3" s="1"/>
      <c r="H3" s="1"/>
    </row>
    <row r="4" spans="1:8" ht="55.5" customHeight="1">
      <c r="A4" s="99" t="s">
        <v>40</v>
      </c>
      <c r="B4" s="100"/>
      <c r="C4" s="100"/>
      <c r="D4" s="100"/>
      <c r="E4" s="100"/>
      <c r="F4" s="100"/>
      <c r="G4" s="100"/>
      <c r="H4" s="100"/>
    </row>
    <row r="5" spans="1:8" ht="15">
      <c r="A5" s="17"/>
      <c r="B5" s="34"/>
      <c r="C5" s="34"/>
      <c r="D5" s="34"/>
      <c r="E5" s="34"/>
      <c r="F5" s="34"/>
      <c r="G5" s="34"/>
      <c r="H5" s="34"/>
    </row>
    <row r="6" spans="1:8" ht="34.5" customHeight="1">
      <c r="A6" s="101" t="s">
        <v>32</v>
      </c>
      <c r="B6" s="102"/>
      <c r="C6" s="102"/>
      <c r="D6" s="102"/>
      <c r="E6" s="102"/>
      <c r="F6" s="102"/>
      <c r="G6" s="102"/>
      <c r="H6" s="102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35" t="s">
        <v>33</v>
      </c>
      <c r="E8" s="36" t="s">
        <v>34</v>
      </c>
      <c r="F8" s="37" t="s">
        <v>35</v>
      </c>
      <c r="G8" s="1"/>
      <c r="H8" s="1"/>
    </row>
    <row r="9" spans="1:8" ht="15">
      <c r="A9" s="1"/>
      <c r="B9" s="1"/>
      <c r="C9" s="1"/>
      <c r="D9" s="20"/>
      <c r="E9" s="24"/>
      <c r="F9" s="28"/>
      <c r="G9" s="1"/>
      <c r="H9" s="1"/>
    </row>
    <row r="10" spans="1:8" ht="15">
      <c r="A10" s="1"/>
      <c r="B10" s="1"/>
      <c r="C10" s="3" t="s">
        <v>17</v>
      </c>
      <c r="D10" s="21"/>
      <c r="E10" s="25"/>
      <c r="F10" s="29"/>
      <c r="G10" s="1"/>
      <c r="H10" s="1"/>
    </row>
    <row r="11" spans="1:8" ht="15">
      <c r="A11" s="2"/>
      <c r="B11" s="2" t="s">
        <v>0</v>
      </c>
      <c r="C11" s="2"/>
      <c r="D11" s="4">
        <v>99.77</v>
      </c>
      <c r="E11" s="4">
        <v>24</v>
      </c>
      <c r="F11" s="4">
        <v>12.8</v>
      </c>
      <c r="G11" s="1"/>
      <c r="H11" s="1"/>
    </row>
    <row r="12" spans="1:8" ht="15">
      <c r="A12" s="1" t="s">
        <v>9</v>
      </c>
      <c r="B12" s="1" t="s">
        <v>1</v>
      </c>
      <c r="C12" s="51">
        <v>30</v>
      </c>
      <c r="D12" s="22">
        <f>D11*$C$12/100</f>
        <v>29.930999999999997</v>
      </c>
      <c r="E12" s="26">
        <f>E11*$C$12/100</f>
        <v>7.2</v>
      </c>
      <c r="F12" s="30">
        <f>F11*$C$12/100</f>
        <v>3.84</v>
      </c>
      <c r="G12" s="1"/>
      <c r="H12" s="1"/>
    </row>
    <row r="13" spans="1:8" ht="15">
      <c r="A13" s="1"/>
      <c r="B13" s="1" t="s">
        <v>2</v>
      </c>
      <c r="C13" s="51"/>
      <c r="D13" s="22">
        <f>D11-D12</f>
        <v>69.839</v>
      </c>
      <c r="E13" s="26">
        <f>E11-E12</f>
        <v>16.8</v>
      </c>
      <c r="F13" s="30">
        <f>F11-F12</f>
        <v>8.96</v>
      </c>
      <c r="G13" s="1"/>
      <c r="H13" s="1"/>
    </row>
    <row r="14" spans="1:8" ht="15">
      <c r="A14" s="1" t="s">
        <v>9</v>
      </c>
      <c r="B14" s="1" t="s">
        <v>3</v>
      </c>
      <c r="C14" s="51">
        <v>3</v>
      </c>
      <c r="D14" s="22">
        <f>D13*$C$14/100</f>
        <v>2.09517</v>
      </c>
      <c r="E14" s="26">
        <f>E13*$C$14/100</f>
        <v>0.504</v>
      </c>
      <c r="F14" s="30">
        <f>F13*$C$14/100</f>
        <v>0.26880000000000004</v>
      </c>
      <c r="G14" s="1"/>
      <c r="H14" s="1"/>
    </row>
    <row r="15" spans="1:8" ht="15">
      <c r="A15" s="1"/>
      <c r="B15" s="1" t="s">
        <v>4</v>
      </c>
      <c r="C15" s="5"/>
      <c r="D15" s="22">
        <f>D13-D14</f>
        <v>67.74383</v>
      </c>
      <c r="E15" s="26">
        <f>E13-E14</f>
        <v>16.296</v>
      </c>
      <c r="F15" s="30">
        <f>F13-F14</f>
        <v>8.6912</v>
      </c>
      <c r="G15" s="1"/>
      <c r="H15" s="1"/>
    </row>
    <row r="16" spans="1:8" ht="15">
      <c r="A16" s="2" t="s">
        <v>10</v>
      </c>
      <c r="B16" s="2" t="s">
        <v>5</v>
      </c>
      <c r="C16" s="6" t="s">
        <v>24</v>
      </c>
      <c r="D16" s="4">
        <v>6</v>
      </c>
      <c r="E16" s="4">
        <v>3.5</v>
      </c>
      <c r="F16" s="4">
        <v>3.5</v>
      </c>
      <c r="G16" s="1"/>
      <c r="H16" s="1"/>
    </row>
    <row r="17" spans="1:8" ht="15">
      <c r="A17" s="1"/>
      <c r="B17" s="1" t="s">
        <v>6</v>
      </c>
      <c r="C17" s="5"/>
      <c r="D17" s="22">
        <f>D15+D16</f>
        <v>73.74383</v>
      </c>
      <c r="E17" s="26">
        <f>E15+E16</f>
        <v>19.796</v>
      </c>
      <c r="F17" s="30">
        <f>F15+F16</f>
        <v>12.1912</v>
      </c>
      <c r="G17" s="1"/>
      <c r="H17" s="1"/>
    </row>
    <row r="18" spans="1:8" ht="15">
      <c r="A18" s="1" t="s">
        <v>10</v>
      </c>
      <c r="B18" s="1" t="s">
        <v>7</v>
      </c>
      <c r="C18" s="51">
        <v>20</v>
      </c>
      <c r="D18" s="22">
        <f>D17*$C$18/100</f>
        <v>14.748766</v>
      </c>
      <c r="E18" s="26">
        <f>E17*$C$18/100</f>
        <v>3.9591999999999996</v>
      </c>
      <c r="F18" s="30">
        <f>F17*$C$18/100</f>
        <v>2.43824</v>
      </c>
      <c r="G18" s="1"/>
      <c r="H18" s="1"/>
    </row>
    <row r="19" spans="1:8" ht="15.75">
      <c r="A19" s="45"/>
      <c r="B19" s="46" t="s">
        <v>8</v>
      </c>
      <c r="C19" s="52"/>
      <c r="D19" s="47">
        <f>D17+D18</f>
        <v>88.492596</v>
      </c>
      <c r="E19" s="48">
        <f>E17+E18</f>
        <v>23.7552</v>
      </c>
      <c r="F19" s="49">
        <f>F17+F18</f>
        <v>14.62944</v>
      </c>
      <c r="G19" s="1"/>
      <c r="H19" s="1"/>
    </row>
    <row r="20" spans="1:8" ht="15">
      <c r="A20" s="1" t="s">
        <v>10</v>
      </c>
      <c r="B20" s="1" t="s">
        <v>11</v>
      </c>
      <c r="C20" s="51">
        <v>25</v>
      </c>
      <c r="D20" s="22">
        <f>D19*$C$20/100</f>
        <v>22.123149</v>
      </c>
      <c r="E20" s="26">
        <f>E19*$C$20/100</f>
        <v>5.9388</v>
      </c>
      <c r="F20" s="30">
        <f>F19*$C$20/100</f>
        <v>3.6573599999999997</v>
      </c>
      <c r="G20" s="1"/>
      <c r="H20" s="1"/>
    </row>
    <row r="21" spans="1:8" ht="15">
      <c r="A21" s="1"/>
      <c r="B21" s="1" t="s">
        <v>12</v>
      </c>
      <c r="C21" s="51"/>
      <c r="D21" s="22">
        <f>D19+D20</f>
        <v>110.615745</v>
      </c>
      <c r="E21" s="26">
        <f>E19+E20</f>
        <v>29.694</v>
      </c>
      <c r="F21" s="30">
        <f>F19+F20</f>
        <v>18.2868</v>
      </c>
      <c r="G21" s="1"/>
      <c r="H21" s="1"/>
    </row>
    <row r="22" spans="1:8" ht="15">
      <c r="A22" s="1" t="s">
        <v>10</v>
      </c>
      <c r="B22" s="1" t="s">
        <v>13</v>
      </c>
      <c r="C22" s="51">
        <v>2.5</v>
      </c>
      <c r="D22" s="22">
        <f>D21*$C$22/100</f>
        <v>2.765393625</v>
      </c>
      <c r="E22" s="26">
        <f>E21*$C$22/100</f>
        <v>0.74235</v>
      </c>
      <c r="F22" s="30">
        <f>F21*$C$22/100</f>
        <v>0.45716999999999997</v>
      </c>
      <c r="G22" s="1"/>
      <c r="H22" s="1"/>
    </row>
    <row r="23" spans="1:8" ht="15">
      <c r="A23" s="1"/>
      <c r="B23" s="1" t="s">
        <v>14</v>
      </c>
      <c r="C23" s="51"/>
      <c r="D23" s="22">
        <f>D21+D22</f>
        <v>113.381138625</v>
      </c>
      <c r="E23" s="26">
        <f>E21+E22</f>
        <v>30.436349999999997</v>
      </c>
      <c r="F23" s="30">
        <f>F21+F22</f>
        <v>18.74397</v>
      </c>
      <c r="G23" s="1"/>
      <c r="H23" s="1"/>
    </row>
    <row r="24" spans="1:8" ht="15">
      <c r="A24" s="1" t="s">
        <v>10</v>
      </c>
      <c r="B24" s="1" t="s">
        <v>15</v>
      </c>
      <c r="C24" s="51">
        <v>10</v>
      </c>
      <c r="D24" s="22">
        <f>D23*$C$24/100</f>
        <v>11.3381138625</v>
      </c>
      <c r="E24" s="26">
        <f>E23*$C$24/100</f>
        <v>3.043635</v>
      </c>
      <c r="F24" s="30">
        <f>F23*$C$24/100</f>
        <v>1.874397</v>
      </c>
      <c r="G24" s="1"/>
      <c r="H24" s="1"/>
    </row>
    <row r="25" spans="1:8" ht="18">
      <c r="A25" s="39"/>
      <c r="B25" s="39" t="s">
        <v>16</v>
      </c>
      <c r="C25" s="39"/>
      <c r="D25" s="50">
        <f>D23+D24</f>
        <v>124.7192524875</v>
      </c>
      <c r="E25" s="50">
        <f>E23+E24</f>
        <v>33.479985</v>
      </c>
      <c r="F25" s="50">
        <f>F23+F24</f>
        <v>20.618367</v>
      </c>
      <c r="G25" s="1"/>
      <c r="H25" s="1"/>
    </row>
  </sheetData>
  <sheetProtection/>
  <mergeCells count="4">
    <mergeCell ref="A1:H1"/>
    <mergeCell ref="A4:H4"/>
    <mergeCell ref="A6:H6"/>
    <mergeCell ref="A2:E2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&amp;LIT: Kalkulationsschema&amp;RKalkulationsschema für Fertigerzeugnisse und Handelswaren</oddHeader>
    <oddFooter>&amp;LLehrer: Pedro May&amp;RLösung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Schueler Muster</cp:lastModifiedBy>
  <cp:lastPrinted>2010-02-02T08:59:12Z</cp:lastPrinted>
  <dcterms:created xsi:type="dcterms:W3CDTF">2009-03-25T07:26:14Z</dcterms:created>
  <dcterms:modified xsi:type="dcterms:W3CDTF">2017-11-08T09:38:16Z</dcterms:modified>
  <cp:category/>
  <cp:version/>
  <cp:contentType/>
  <cp:contentStatus/>
</cp:coreProperties>
</file>